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Anysz\!Studenci\Dydaktyka\2017 ZIMOWY\IPP\OFFICE\Zajęcia nr 6\"/>
    </mc:Choice>
  </mc:AlternateContent>
  <bookViews>
    <workbookView xWindow="480" yWindow="396" windowWidth="24420" windowHeight="11988"/>
  </bookViews>
  <sheets>
    <sheet name="Strumienie" sheetId="1" r:id="rId1"/>
  </sheets>
  <calcPr calcId="152511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6" i="1"/>
  <c r="J7" i="1"/>
  <c r="J8" i="1"/>
  <c r="J9" i="1"/>
  <c r="J10" i="1"/>
  <c r="J11" i="1"/>
  <c r="I6" i="1"/>
  <c r="J6" i="1"/>
  <c r="H7" i="1"/>
  <c r="I7" i="1" s="1"/>
  <c r="H8" i="1"/>
  <c r="I8" i="1" s="1"/>
  <c r="H9" i="1"/>
  <c r="I9" i="1" s="1"/>
  <c r="H10" i="1"/>
  <c r="I10" i="1" s="1"/>
  <c r="H11" i="1"/>
  <c r="I11" i="1" s="1"/>
  <c r="H6" i="1"/>
  <c r="G14" i="1" l="1"/>
</calcChain>
</file>

<file path=xl/sharedStrings.xml><?xml version="1.0" encoding="utf-8"?>
<sst xmlns="http://schemas.openxmlformats.org/spreadsheetml/2006/main" count="21" uniqueCount="20">
  <si>
    <r>
      <t>t</t>
    </r>
    <r>
      <rPr>
        <b/>
        <vertAlign val="subscript"/>
        <sz val="12"/>
        <color theme="1"/>
        <rFont val="Czcionka tekstu podstawowego"/>
        <charset val="238"/>
      </rPr>
      <t>e</t>
    </r>
  </si>
  <si>
    <r>
      <t>m</t>
    </r>
    <r>
      <rPr>
        <b/>
        <vertAlign val="subscript"/>
        <sz val="12"/>
        <color theme="1"/>
        <rFont val="Czcionka tekstu podstawowego"/>
        <charset val="238"/>
      </rPr>
      <t>s c.o.</t>
    </r>
  </si>
  <si>
    <r>
      <t>ms</t>
    </r>
    <r>
      <rPr>
        <b/>
        <vertAlign val="subscript"/>
        <sz val="12"/>
        <color theme="1"/>
        <rFont val="Czcionka tekstu podstawowego"/>
        <charset val="238"/>
      </rPr>
      <t xml:space="preserve"> II st</t>
    </r>
  </si>
  <si>
    <r>
      <t>m</t>
    </r>
    <r>
      <rPr>
        <b/>
        <vertAlign val="subscript"/>
        <sz val="12"/>
        <color theme="1"/>
        <rFont val="Czcionka tekstu podstawowego"/>
        <charset val="238"/>
      </rPr>
      <t>s</t>
    </r>
  </si>
  <si>
    <t>kg/s</t>
  </si>
  <si>
    <t>-</t>
  </si>
  <si>
    <t>°C</t>
  </si>
  <si>
    <t>m</t>
  </si>
  <si>
    <t>Tzmin</t>
  </si>
  <si>
    <t>Tzmax</t>
  </si>
  <si>
    <t>Tpobl</t>
  </si>
  <si>
    <t>Tzobl</t>
  </si>
  <si>
    <t>Teobl</t>
  </si>
  <si>
    <t>ti</t>
  </si>
  <si>
    <t>fi</t>
  </si>
  <si>
    <t>Tz(te)</t>
  </si>
  <si>
    <t>Tp(te)</t>
  </si>
  <si>
    <t>deltaTe</t>
  </si>
  <si>
    <t>teoretyczna</t>
  </si>
  <si>
    <t>T teoret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</si>
</sst>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&quot;zł&quot;"/>
  </numFmts>
  <fonts count="4">
    <font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vertAlign val="subscript"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424300087489065"/>
          <c:y val="0.26851851851851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Strumienie!$B$6:$B$11</c:f>
              <c:numCache>
                <c:formatCode>0.0</c:formatCode>
                <c:ptCount val="6"/>
                <c:pt idx="0">
                  <c:v>-18</c:v>
                </c:pt>
                <c:pt idx="1">
                  <c:v>-11</c:v>
                </c:pt>
                <c:pt idx="2">
                  <c:v>8.1999999999999993</c:v>
                </c:pt>
                <c:pt idx="3">
                  <c:v>14</c:v>
                </c:pt>
                <c:pt idx="4">
                  <c:v>14</c:v>
                </c:pt>
                <c:pt idx="5">
                  <c:v>20</c:v>
                </c:pt>
              </c:numCache>
            </c:numRef>
          </c:xVal>
          <c:yVal>
            <c:numRef>
              <c:f>Strumienie!$I$6:$I$11</c:f>
              <c:numCache>
                <c:formatCode>General</c:formatCode>
                <c:ptCount val="6"/>
                <c:pt idx="0">
                  <c:v>150</c:v>
                </c:pt>
                <c:pt idx="1">
                  <c:v>129.92171850786485</c:v>
                </c:pt>
                <c:pt idx="2">
                  <c:v>69.992016503771737</c:v>
                </c:pt>
                <c:pt idx="3">
                  <c:v>49.005466683106434</c:v>
                </c:pt>
                <c:pt idx="4">
                  <c:v>49.005466683106434</c:v>
                </c:pt>
                <c:pt idx="5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751944"/>
        <c:axId val="351751552"/>
      </c:scatterChart>
      <c:valAx>
        <c:axId val="351751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1751552"/>
        <c:crosses val="autoZero"/>
        <c:crossBetween val="midCat"/>
      </c:valAx>
      <c:valAx>
        <c:axId val="351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1751944"/>
        <c:crossesAt val="-2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17</xdr:row>
      <xdr:rowOff>19050</xdr:rowOff>
    </xdr:from>
    <xdr:to>
      <xdr:col>9</xdr:col>
      <xdr:colOff>506730</xdr:colOff>
      <xdr:row>32</xdr:row>
      <xdr:rowOff>133350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5"/>
  <sheetViews>
    <sheetView tabSelected="1" workbookViewId="0">
      <selection activeCell="K8" sqref="K8"/>
    </sheetView>
  </sheetViews>
  <sheetFormatPr defaultRowHeight="13.8"/>
  <cols>
    <col min="11" max="11" width="12.19921875" customWidth="1"/>
  </cols>
  <sheetData>
    <row r="4" spans="2:11" ht="18">
      <c r="B4" s="1" t="s">
        <v>0</v>
      </c>
      <c r="C4" s="1" t="s">
        <v>1</v>
      </c>
      <c r="D4" s="1" t="s">
        <v>2</v>
      </c>
      <c r="E4" s="1" t="s">
        <v>3</v>
      </c>
      <c r="F4" s="10" t="s">
        <v>12</v>
      </c>
      <c r="G4">
        <v>-18</v>
      </c>
      <c r="I4" s="11" t="s">
        <v>19</v>
      </c>
    </row>
    <row r="5" spans="2:11" ht="15" customHeight="1">
      <c r="B5" s="1" t="s">
        <v>6</v>
      </c>
      <c r="C5" s="5" t="s">
        <v>4</v>
      </c>
      <c r="D5" s="6"/>
      <c r="E5" s="7"/>
      <c r="F5" t="s">
        <v>13</v>
      </c>
      <c r="G5">
        <v>20</v>
      </c>
    </row>
    <row r="6" spans="2:11" ht="15.6">
      <c r="B6" s="2">
        <v>-18</v>
      </c>
      <c r="C6" s="3">
        <v>0.62</v>
      </c>
      <c r="D6" s="3">
        <v>0.05</v>
      </c>
      <c r="E6" s="3">
        <v>0.67</v>
      </c>
      <c r="F6" t="s">
        <v>11</v>
      </c>
      <c r="G6" s="8">
        <v>150</v>
      </c>
      <c r="H6">
        <f>($G$5-B6)/($G$5-$G$4)</f>
        <v>1</v>
      </c>
      <c r="I6">
        <f>$G$5+(($G$6-$G$7)*H6)/(2)+(($G$6+$G$7)/(2)-$G$5)*H6^(1/($G$10+1))</f>
        <v>150</v>
      </c>
      <c r="J6">
        <f>$G$5+(($G$6-$G$7)*H6)/(2)+(($G$6+$G$7)/(2)-$G$5)*H6^(1/($G$10+1))</f>
        <v>150</v>
      </c>
      <c r="K6">
        <f>IF(I6&gt;130,130,IF(I6&lt;70,70,I6))</f>
        <v>130</v>
      </c>
    </row>
    <row r="7" spans="2:11" ht="15.6">
      <c r="B7" s="2">
        <v>-11</v>
      </c>
      <c r="C7" s="3">
        <v>0.47</v>
      </c>
      <c r="D7" s="3">
        <v>0.09</v>
      </c>
      <c r="E7" s="3">
        <v>0.56000000000000005</v>
      </c>
      <c r="F7" t="s">
        <v>10</v>
      </c>
      <c r="G7" s="8">
        <v>65</v>
      </c>
      <c r="H7">
        <f t="shared" ref="H7:H11" si="0">($G$5-B7)/($G$5-$G$4)</f>
        <v>0.81578947368421051</v>
      </c>
      <c r="I7">
        <f t="shared" ref="I7:K11" si="1">$G$5+(($G$6-$G$7)*H7)/(2)+(($G$6+$G$7)/(2)-$G$5)*H7^(1/($G$10+1))</f>
        <v>129.92171850786485</v>
      </c>
      <c r="J7">
        <f t="shared" ref="J7:J11" si="2">$G$5+(($G$6-$G$7)*H7)/(2)+(($G$6+$G$7)/(2)-$G$5)*H7^(1/($G$10+1))</f>
        <v>129.92171850786485</v>
      </c>
      <c r="K7">
        <f t="shared" ref="K7:K11" si="3">IF(I7&gt;130,130,IF(I7&lt;70,70,I7))</f>
        <v>129.92171850786485</v>
      </c>
    </row>
    <row r="8" spans="2:11" ht="15.6">
      <c r="B8" s="2">
        <v>8.1999999999999993</v>
      </c>
      <c r="C8" s="3">
        <v>0.42</v>
      </c>
      <c r="D8" s="3">
        <v>0.45</v>
      </c>
      <c r="E8" s="3">
        <v>0.87</v>
      </c>
      <c r="F8" t="s">
        <v>9</v>
      </c>
      <c r="G8" s="8">
        <v>130</v>
      </c>
      <c r="H8">
        <f t="shared" si="0"/>
        <v>0.31052631578947371</v>
      </c>
      <c r="I8">
        <f t="shared" si="1"/>
        <v>69.992016503771737</v>
      </c>
      <c r="J8">
        <f t="shared" si="2"/>
        <v>69.992016503771737</v>
      </c>
      <c r="K8">
        <f t="shared" si="3"/>
        <v>70</v>
      </c>
    </row>
    <row r="9" spans="2:11" ht="15.6">
      <c r="B9" s="2">
        <v>14</v>
      </c>
      <c r="C9" s="3">
        <v>0.24</v>
      </c>
      <c r="D9" s="3">
        <v>0.45</v>
      </c>
      <c r="E9" s="3">
        <v>0.69</v>
      </c>
      <c r="F9" t="s">
        <v>8</v>
      </c>
      <c r="G9" s="9">
        <v>70</v>
      </c>
      <c r="H9">
        <f t="shared" si="0"/>
        <v>0.15789473684210525</v>
      </c>
      <c r="I9">
        <f t="shared" si="1"/>
        <v>49.005466683106434</v>
      </c>
      <c r="J9">
        <f t="shared" si="2"/>
        <v>49.005466683106434</v>
      </c>
      <c r="K9">
        <f t="shared" si="3"/>
        <v>70</v>
      </c>
    </row>
    <row r="10" spans="2:11" ht="15.6">
      <c r="B10" s="2">
        <v>14</v>
      </c>
      <c r="C10" s="4" t="s">
        <v>5</v>
      </c>
      <c r="D10" s="3">
        <v>0.5</v>
      </c>
      <c r="E10" s="3">
        <v>0.5</v>
      </c>
      <c r="F10" t="s">
        <v>7</v>
      </c>
      <c r="G10" s="9">
        <v>0.35</v>
      </c>
      <c r="H10">
        <f t="shared" si="0"/>
        <v>0.15789473684210525</v>
      </c>
      <c r="I10">
        <f t="shared" si="1"/>
        <v>49.005466683106434</v>
      </c>
      <c r="J10">
        <f t="shared" si="2"/>
        <v>49.005466683106434</v>
      </c>
      <c r="K10">
        <f t="shared" si="3"/>
        <v>70</v>
      </c>
    </row>
    <row r="11" spans="2:11" ht="15.6">
      <c r="B11" s="2">
        <v>20</v>
      </c>
      <c r="C11" s="4" t="s">
        <v>5</v>
      </c>
      <c r="D11" s="3">
        <v>0.5</v>
      </c>
      <c r="E11" s="3">
        <v>0.5</v>
      </c>
      <c r="H11">
        <f t="shared" si="0"/>
        <v>0</v>
      </c>
      <c r="I11">
        <f t="shared" si="1"/>
        <v>20</v>
      </c>
      <c r="J11">
        <f t="shared" si="2"/>
        <v>20</v>
      </c>
      <c r="K11">
        <f t="shared" si="3"/>
        <v>70</v>
      </c>
    </row>
    <row r="12" spans="2:11" ht="15">
      <c r="F12" t="s">
        <v>17</v>
      </c>
      <c r="G12" s="9">
        <v>1</v>
      </c>
    </row>
    <row r="13" spans="2:11">
      <c r="F13" t="s">
        <v>15</v>
      </c>
      <c r="H13" t="s">
        <v>18</v>
      </c>
    </row>
    <row r="14" spans="2:11">
      <c r="F14" t="s">
        <v>16</v>
      </c>
      <c r="G14">
        <f>I6-H6*(G6-G7)</f>
        <v>65</v>
      </c>
    </row>
    <row r="15" spans="2:11">
      <c r="F15" t="s">
        <v>14</v>
      </c>
    </row>
  </sheetData>
  <mergeCells count="1">
    <mergeCell ref="C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Strumienie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</dc:creator>
  <cp:lastModifiedBy>Anysz</cp:lastModifiedBy>
  <dcterms:created xsi:type="dcterms:W3CDTF">2014-12-15T11:36:21Z</dcterms:created>
  <dcterms:modified xsi:type="dcterms:W3CDTF">2016-12-05T12:50:27Z</dcterms:modified>
</cp:coreProperties>
</file>